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10.- ASEH\2DO TRIM\INFORMACIÓN DISCIPLINA FINANCIERA\"/>
    </mc:Choice>
  </mc:AlternateContent>
  <xr:revisionPtr revIDLastSave="0" documentId="8_{DF1EE66E-2CA9-4F7F-A502-83A73AF0FF21}" xr6:coauthVersionLast="47" xr6:coauthVersionMax="47" xr10:uidLastSave="{00000000-0000-0000-0000-000000000000}"/>
  <bookViews>
    <workbookView xWindow="-120" yWindow="-120" windowWidth="21840" windowHeight="1314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I98" i="1"/>
  <c r="F99" i="1"/>
  <c r="I99" i="1"/>
  <c r="F100" i="1"/>
  <c r="F101" i="1"/>
  <c r="I101" i="1"/>
  <c r="F102" i="1"/>
  <c r="I102" i="1"/>
  <c r="F103" i="1"/>
  <c r="I103" i="1"/>
  <c r="F95" i="1"/>
  <c r="I95" i="1"/>
  <c r="F88" i="1"/>
  <c r="I88" i="1"/>
  <c r="F89" i="1"/>
  <c r="F90" i="1"/>
  <c r="I90" i="1"/>
  <c r="F91" i="1"/>
  <c r="I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6" i="1"/>
  <c r="I76" i="1"/>
  <c r="F74" i="1"/>
  <c r="F75" i="1"/>
  <c r="I75" i="1"/>
  <c r="F73" i="1"/>
  <c r="F72" i="1"/>
  <c r="I72" i="1"/>
  <c r="F65" i="1"/>
  <c r="F66" i="1"/>
  <c r="I66" i="1"/>
  <c r="F67" i="1"/>
  <c r="F68" i="1"/>
  <c r="I68" i="1"/>
  <c r="F70" i="1"/>
  <c r="I70" i="1"/>
  <c r="F71" i="1"/>
  <c r="F64" i="1"/>
  <c r="F61" i="1"/>
  <c r="I61" i="1"/>
  <c r="F62" i="1"/>
  <c r="F60" i="1"/>
  <c r="I60" i="1"/>
  <c r="F51" i="1"/>
  <c r="I51" i="1"/>
  <c r="F52" i="1"/>
  <c r="I52" i="1"/>
  <c r="F53" i="1"/>
  <c r="I53" i="1"/>
  <c r="F54" i="1"/>
  <c r="I54" i="1"/>
  <c r="F55" i="1"/>
  <c r="F56" i="1"/>
  <c r="I56" i="1"/>
  <c r="F57" i="1"/>
  <c r="I57" i="1"/>
  <c r="F58" i="1"/>
  <c r="F50" i="1"/>
  <c r="F41" i="1"/>
  <c r="I41" i="1"/>
  <c r="F42" i="1"/>
  <c r="F43" i="1"/>
  <c r="F44" i="1"/>
  <c r="I44" i="1"/>
  <c r="F45" i="1"/>
  <c r="I45" i="1"/>
  <c r="F46" i="1"/>
  <c r="I46" i="1"/>
  <c r="F47" i="1"/>
  <c r="I47" i="1"/>
  <c r="F48" i="1"/>
  <c r="I48" i="1"/>
  <c r="F40" i="1"/>
  <c r="I40" i="1"/>
  <c r="F31" i="1"/>
  <c r="I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I30" i="1"/>
  <c r="F21" i="1"/>
  <c r="I21" i="1"/>
  <c r="F22" i="1"/>
  <c r="I22" i="1"/>
  <c r="F23" i="1"/>
  <c r="I23" i="1"/>
  <c r="F24" i="1"/>
  <c r="I24" i="1"/>
  <c r="F25" i="1"/>
  <c r="I25" i="1"/>
  <c r="F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I148" i="1"/>
  <c r="F140" i="1"/>
  <c r="I140" i="1"/>
  <c r="F141" i="1"/>
  <c r="F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26" i="1"/>
  <c r="F124" i="1"/>
  <c r="I124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H85" i="1"/>
  <c r="E104" i="1"/>
  <c r="G104" i="1"/>
  <c r="D104" i="1"/>
  <c r="E94" i="1"/>
  <c r="G94" i="1"/>
  <c r="H94" i="1"/>
  <c r="D94" i="1"/>
  <c r="E86" i="1"/>
  <c r="E85" i="1"/>
  <c r="G86" i="1"/>
  <c r="G85" i="1"/>
  <c r="H86" i="1"/>
  <c r="D86" i="1"/>
  <c r="I87" i="1"/>
  <c r="I92" i="1"/>
  <c r="I96" i="1"/>
  <c r="I97" i="1"/>
  <c r="I100" i="1"/>
  <c r="I110" i="1"/>
  <c r="I117" i="1"/>
  <c r="I128" i="1"/>
  <c r="I135" i="1"/>
  <c r="I136" i="1"/>
  <c r="I141" i="1"/>
  <c r="I142" i="1"/>
  <c r="I144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D85" i="1"/>
  <c r="F59" i="1"/>
  <c r="I59" i="1"/>
  <c r="I71" i="1"/>
  <c r="I107" i="1"/>
  <c r="I67" i="1"/>
  <c r="I64" i="1"/>
  <c r="I62" i="1"/>
  <c r="I58" i="1"/>
  <c r="I55" i="1"/>
  <c r="I50" i="1"/>
  <c r="I43" i="1"/>
  <c r="I42" i="1"/>
  <c r="I35" i="1"/>
  <c r="I26" i="1"/>
  <c r="I105" i="1"/>
  <c r="I127" i="1"/>
  <c r="F39" i="1"/>
  <c r="I89" i="1"/>
  <c r="F86" i="1"/>
  <c r="F147" i="1"/>
  <c r="I147" i="1"/>
  <c r="I65" i="1"/>
  <c r="F63" i="1"/>
  <c r="I63" i="1"/>
  <c r="I77" i="1"/>
  <c r="F138" i="1"/>
  <c r="I138" i="1"/>
  <c r="I139" i="1"/>
  <c r="F29" i="1"/>
  <c r="E10" i="1"/>
  <c r="E160" i="1"/>
  <c r="H10" i="1"/>
  <c r="H160" i="1"/>
  <c r="G10" i="1"/>
  <c r="G160" i="1"/>
  <c r="D10" i="1"/>
  <c r="D160" i="1"/>
  <c r="F11" i="1"/>
  <c r="I12" i="1"/>
  <c r="I11" i="1"/>
  <c r="I39" i="1"/>
  <c r="I29" i="1"/>
  <c r="I19" i="1"/>
  <c r="I49" i="1"/>
  <c r="I86" i="1"/>
  <c r="F19" i="1"/>
  <c r="F114" i="1"/>
  <c r="I114" i="1"/>
  <c r="F49" i="1"/>
  <c r="F104" i="1"/>
  <c r="I104" i="1"/>
  <c r="I152" i="1"/>
  <c r="F134" i="1"/>
  <c r="I134" i="1"/>
  <c r="F94" i="1"/>
  <c r="I94" i="1"/>
  <c r="F10" i="1"/>
  <c r="F160" i="1"/>
  <c r="I10" i="1"/>
  <c r="F85" i="1"/>
  <c r="I85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<sst xmlns="http://schemas.openxmlformats.org/spreadsheetml/2006/main" count="162" uniqueCount="89">
  <si>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</si>
  <si>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</si>
  <si>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</si>
  <si>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</si>
  <si>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</si>
  <si>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</si>
  <si>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</si>
  <si>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</si>
  <si>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</si>
  <si>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</si>
  <si>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</si>
  <si>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</si>
  <si>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</si>
  <si>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</si>
  <si>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</si>
  <si>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</si>
  <si>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</si>
  <si>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</si>
  <si>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</si>
  <si>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</si>
  <si>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</si>
  <si>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</si>
  <si>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</si>
  <si>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</si>
  <si>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</si>
  <si>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</si>
  <si>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</si>
  <si>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</si>
  <si>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</si>
  <si>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</si>
  <si>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</si>
  <si>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</si>
  <si>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</si>
  <si>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</si>
  <si>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</si>
  <si>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</si>
  <si>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</si>
  <si>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</si>
  <si>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</si>
  <si>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</si>
  <si>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</si>
  <si>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</si>
  <si>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</si>
  <si>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</si>
  <si>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</si>
  <si>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</si>
  <si>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</si>
  <si>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</si>
  <si>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</si>
  <si>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</si>
  <si>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</si>
  <si>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</si>
  <si>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</si>
  <si>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</si>
  <si>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</si>
  <si>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</si>
  <si>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</si>
  <si>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</si>
  <si>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</si>
  <si>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</si>
  <si>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</si>
  <si>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</si>
  <si>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</si>
  <si>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</si>
  <si>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</si>
  <si>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</si>
  <si>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</si>
  <si>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</si>
  <si>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</si>
  <si>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</si>
  <si>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</si>
  <si>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</si>
  <si>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</si>
  <si>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</si>
  <si>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</si>
  <si>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</si>
  <si>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</si>
  <si>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</si>
  <si>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</si>
  <si>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</si>
  <si>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</si>
  <si>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</si>
  <si>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</si>
  <si>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</si>
  <si>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</si>
  <si>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</si>
  <si>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</si>
  <si>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POLITÉCNICA DE HUEJUTLA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</si>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</sst>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54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4">
        <f t="shared" ref="D10:I10" si="0">D11+D19+D29+D39+D49+D59+D72+D76+D63</f>
        <v>41740099</v>
      </c>
      <c r="E10" s="14">
        <f t="shared" si="0"/>
        <v>3393000.84</v>
      </c>
      <c r="F10" s="14">
        <f t="shared" si="0"/>
        <v>45133099.840000004</v>
      </c>
      <c r="G10" s="14">
        <f t="shared" si="0"/>
        <v>9427695.4199999981</v>
      </c>
      <c r="H10" s="14">
        <f t="shared" si="0"/>
        <v>8962882.6799999997</v>
      </c>
      <c r="I10" s="14">
        <f t="shared" si="0"/>
        <v>35705404.420000002</v>
      </c>
    </row>
    <row r="11" spans="2:9" x14ac:dyDescent="0.2">
      <c r="B11" s="3" t="s">
        <v>12</v>
      </c>
      <c r="C11" s="9"/>
      <c r="D11" s="15">
        <f t="shared" ref="D11:I11" si="1">SUM(D12:D18)</f>
        <v>17705272</v>
      </c>
      <c r="E11" s="15">
        <f t="shared" si="1"/>
        <v>0</v>
      </c>
      <c r="F11" s="15">
        <f t="shared" si="1"/>
        <v>17705272</v>
      </c>
      <c r="G11" s="15">
        <f t="shared" si="1"/>
        <v>8080140.1899999995</v>
      </c>
      <c r="H11" s="15">
        <f t="shared" si="1"/>
        <v>7647876.4499999993</v>
      </c>
      <c r="I11" s="15">
        <f t="shared" si="1"/>
        <v>9625131.8100000005</v>
      </c>
    </row>
    <row r="12" spans="2:9" x14ac:dyDescent="0.2">
      <c r="B12" s="13" t="s">
        <v>13</v>
      </c>
      <c r="C12" s="11"/>
      <c r="D12" s="15">
        <v>13522386</v>
      </c>
      <c r="E12" s="16">
        <v>-222275.34</v>
      </c>
      <c r="F12" s="16">
        <f>D12+E12</f>
        <v>13300110.66</v>
      </c>
      <c r="G12" s="16">
        <v>6286539.04</v>
      </c>
      <c r="H12" s="16">
        <v>6286539.04</v>
      </c>
      <c r="I12" s="16">
        <f>F12-G12</f>
        <v>7013571.6200000001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2802982</v>
      </c>
      <c r="E14" s="16">
        <v>0</v>
      </c>
      <c r="F14" s="16">
        <f t="shared" si="2"/>
        <v>2802982</v>
      </c>
      <c r="G14" s="16">
        <v>191421.81</v>
      </c>
      <c r="H14" s="16">
        <v>191421.81</v>
      </c>
      <c r="I14" s="16">
        <f t="shared" si="3"/>
        <v>2611560.19</v>
      </c>
    </row>
    <row r="15" spans="2:9" x14ac:dyDescent="0.2">
      <c r="B15" s="13" t="s">
        <v>16</v>
      </c>
      <c r="C15" s="11"/>
      <c r="D15" s="15">
        <v>1379904</v>
      </c>
      <c r="E15" s="16">
        <v>222275.34</v>
      </c>
      <c r="F15" s="16">
        <f t="shared" si="2"/>
        <v>1602179.34</v>
      </c>
      <c r="G15" s="16">
        <v>1602179.34</v>
      </c>
      <c r="H15" s="16">
        <v>1169915.6000000001</v>
      </c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758000</v>
      </c>
      <c r="E19" s="15">
        <f t="shared" si="4"/>
        <v>0</v>
      </c>
      <c r="F19" s="15">
        <f t="shared" si="4"/>
        <v>758000</v>
      </c>
      <c r="G19" s="15">
        <f t="shared" si="4"/>
        <v>366578.52999999997</v>
      </c>
      <c r="H19" s="15">
        <f t="shared" si="4"/>
        <v>366578.52999999997</v>
      </c>
      <c r="I19" s="15">
        <f t="shared" si="4"/>
        <v>391421.47000000003</v>
      </c>
    </row>
    <row r="20" spans="2:9" x14ac:dyDescent="0.2">
      <c r="B20" s="13" t="s">
        <v>21</v>
      </c>
      <c r="C20" s="11"/>
      <c r="D20" s="15">
        <v>224200</v>
      </c>
      <c r="E20" s="16">
        <v>-9936.7999999999993</v>
      </c>
      <c r="F20" s="15">
        <f t="shared" ref="F20:F28" si="5">D20+E20</f>
        <v>214263.2</v>
      </c>
      <c r="G20" s="16">
        <v>95820.04</v>
      </c>
      <c r="H20" s="16">
        <v>95820.04</v>
      </c>
      <c r="I20" s="16">
        <f>F20-G20</f>
        <v>118443.16000000002</v>
      </c>
    </row>
    <row r="21" spans="2:9" x14ac:dyDescent="0.2">
      <c r="B21" s="13" t="s">
        <v>22</v>
      </c>
      <c r="C21" s="11"/>
      <c r="D21" s="15">
        <v>17000</v>
      </c>
      <c r="E21" s="16">
        <v>1776.8</v>
      </c>
      <c r="F21" s="15">
        <f t="shared" si="5"/>
        <v>18776.8</v>
      </c>
      <c r="G21" s="16">
        <v>11776.8</v>
      </c>
      <c r="H21" s="16">
        <v>11776.8</v>
      </c>
      <c r="I21" s="16">
        <f t="shared" ref="I21:I83" si="6">F21-G21</f>
        <v>7000</v>
      </c>
    </row>
    <row r="22" spans="2:9" x14ac:dyDescent="0.2">
      <c r="B22" s="13" t="s">
        <v>23</v>
      </c>
      <c r="C22" s="11"/>
      <c r="D22" s="15">
        <v>2000</v>
      </c>
      <c r="E22" s="16">
        <v>-1799.99</v>
      </c>
      <c r="F22" s="15">
        <f t="shared" si="5"/>
        <v>200.01</v>
      </c>
      <c r="G22" s="16">
        <v>0</v>
      </c>
      <c r="H22" s="16">
        <v>0</v>
      </c>
      <c r="I22" s="16">
        <f t="shared" si="6"/>
        <v>200.01</v>
      </c>
    </row>
    <row r="23" spans="2:9" x14ac:dyDescent="0.2">
      <c r="B23" s="13" t="s">
        <v>24</v>
      </c>
      <c r="C23" s="11"/>
      <c r="D23" s="15">
        <v>81600</v>
      </c>
      <c r="E23" s="16">
        <v>2374.2399999999998</v>
      </c>
      <c r="F23" s="15">
        <f t="shared" si="5"/>
        <v>83974.24</v>
      </c>
      <c r="G23" s="16">
        <v>37395.949999999997</v>
      </c>
      <c r="H23" s="16">
        <v>37395.949999999997</v>
      </c>
      <c r="I23" s="16">
        <f t="shared" si="6"/>
        <v>46578.290000000008</v>
      </c>
    </row>
    <row r="24" spans="2:9" x14ac:dyDescent="0.2">
      <c r="B24" s="13" t="s">
        <v>25</v>
      </c>
      <c r="C24" s="11"/>
      <c r="D24" s="15">
        <v>24600</v>
      </c>
      <c r="E24" s="16">
        <v>3991.12</v>
      </c>
      <c r="F24" s="15">
        <f t="shared" si="5"/>
        <v>28591.119999999999</v>
      </c>
      <c r="G24" s="16">
        <v>7991.11</v>
      </c>
      <c r="H24" s="16">
        <v>7991.11</v>
      </c>
      <c r="I24" s="16">
        <f t="shared" si="6"/>
        <v>20600.009999999998</v>
      </c>
    </row>
    <row r="25" spans="2:9" x14ac:dyDescent="0.2">
      <c r="B25" s="13" t="s">
        <v>26</v>
      </c>
      <c r="C25" s="11"/>
      <c r="D25" s="15">
        <v>360000</v>
      </c>
      <c r="E25" s="16">
        <v>0</v>
      </c>
      <c r="F25" s="15">
        <f t="shared" si="5"/>
        <v>360000</v>
      </c>
      <c r="G25" s="16">
        <v>180000</v>
      </c>
      <c r="H25" s="16">
        <v>180000</v>
      </c>
      <c r="I25" s="16">
        <f t="shared" si="6"/>
        <v>180000</v>
      </c>
    </row>
    <row r="26" spans="2:9" x14ac:dyDescent="0.2">
      <c r="B26" s="13" t="s">
        <v>27</v>
      </c>
      <c r="C26" s="11"/>
      <c r="D26" s="15">
        <v>9000</v>
      </c>
      <c r="E26" s="16">
        <v>1000</v>
      </c>
      <c r="F26" s="15">
        <f t="shared" si="5"/>
        <v>10000</v>
      </c>
      <c r="G26" s="16">
        <v>7000</v>
      </c>
      <c r="H26" s="16">
        <v>7000</v>
      </c>
      <c r="I26" s="16">
        <f t="shared" si="6"/>
        <v>3000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39600</v>
      </c>
      <c r="E28" s="16">
        <v>2594.63</v>
      </c>
      <c r="F28" s="15">
        <f t="shared" si="5"/>
        <v>42194.63</v>
      </c>
      <c r="G28" s="16">
        <v>26594.63</v>
      </c>
      <c r="H28" s="16">
        <v>26594.63</v>
      </c>
      <c r="I28" s="16">
        <f t="shared" si="6"/>
        <v>15599.999999999996</v>
      </c>
    </row>
    <row r="29" spans="2:9" x14ac:dyDescent="0.2">
      <c r="B29" s="3" t="s">
        <v>30</v>
      </c>
      <c r="C29" s="9"/>
      <c r="D29" s="15">
        <f t="shared" ref="D29:I29" si="7">SUM(D30:D38)</f>
        <v>2349204</v>
      </c>
      <c r="E29" s="15">
        <f t="shared" si="7"/>
        <v>0</v>
      </c>
      <c r="F29" s="15">
        <f t="shared" si="7"/>
        <v>2349204</v>
      </c>
      <c r="G29" s="15">
        <f t="shared" si="7"/>
        <v>980976.70000000007</v>
      </c>
      <c r="H29" s="15">
        <f t="shared" si="7"/>
        <v>948427.70000000007</v>
      </c>
      <c r="I29" s="15">
        <f t="shared" si="7"/>
        <v>1368227.2999999998</v>
      </c>
    </row>
    <row r="30" spans="2:9" x14ac:dyDescent="0.2">
      <c r="B30" s="13" t="s">
        <v>31</v>
      </c>
      <c r="C30" s="11"/>
      <c r="D30" s="15">
        <v>969850</v>
      </c>
      <c r="E30" s="16">
        <v>-3763.16</v>
      </c>
      <c r="F30" s="15">
        <f t="shared" ref="F30:F38" si="8">D30+E30</f>
        <v>966086.84</v>
      </c>
      <c r="G30" s="16">
        <v>398683.02</v>
      </c>
      <c r="H30" s="16">
        <v>398683.02</v>
      </c>
      <c r="I30" s="16">
        <f t="shared" si="6"/>
        <v>567403.81999999995</v>
      </c>
    </row>
    <row r="31" spans="2:9" x14ac:dyDescent="0.2">
      <c r="B31" s="13" t="s">
        <v>32</v>
      </c>
      <c r="C31" s="11"/>
      <c r="D31" s="15">
        <v>52600</v>
      </c>
      <c r="E31" s="16">
        <v>9086.7199999999993</v>
      </c>
      <c r="F31" s="15">
        <f t="shared" si="8"/>
        <v>61686.720000000001</v>
      </c>
      <c r="G31" s="16">
        <v>50086.720000000001</v>
      </c>
      <c r="H31" s="16">
        <v>50086.720000000001</v>
      </c>
      <c r="I31" s="16">
        <f t="shared" si="6"/>
        <v>11600</v>
      </c>
    </row>
    <row r="32" spans="2:9" x14ac:dyDescent="0.2">
      <c r="B32" s="13" t="s">
        <v>33</v>
      </c>
      <c r="C32" s="11"/>
      <c r="D32" s="15">
        <v>174964</v>
      </c>
      <c r="E32" s="16">
        <v>-10041.379999999999</v>
      </c>
      <c r="F32" s="15">
        <f t="shared" si="8"/>
        <v>164922.62</v>
      </c>
      <c r="G32" s="16">
        <v>20514.599999999999</v>
      </c>
      <c r="H32" s="16">
        <v>20514.599999999999</v>
      </c>
      <c r="I32" s="16">
        <f t="shared" si="6"/>
        <v>144408.01999999999</v>
      </c>
    </row>
    <row r="33" spans="2:9" x14ac:dyDescent="0.2">
      <c r="B33" s="13" t="s">
        <v>34</v>
      </c>
      <c r="C33" s="11"/>
      <c r="D33" s="15">
        <v>48320</v>
      </c>
      <c r="E33" s="16">
        <v>-11791.9</v>
      </c>
      <c r="F33" s="15">
        <f t="shared" si="8"/>
        <v>36528.1</v>
      </c>
      <c r="G33" s="16">
        <v>26649</v>
      </c>
      <c r="H33" s="16">
        <v>26649</v>
      </c>
      <c r="I33" s="16">
        <f t="shared" si="6"/>
        <v>9879.0999999999985</v>
      </c>
    </row>
    <row r="34" spans="2:9" x14ac:dyDescent="0.2">
      <c r="B34" s="13" t="s">
        <v>35</v>
      </c>
      <c r="C34" s="11"/>
      <c r="D34" s="15">
        <v>107400</v>
      </c>
      <c r="E34" s="16">
        <v>17588.189999999999</v>
      </c>
      <c r="F34" s="15">
        <f t="shared" si="8"/>
        <v>124988.19</v>
      </c>
      <c r="G34" s="16">
        <v>87588.19</v>
      </c>
      <c r="H34" s="16">
        <v>87588.19</v>
      </c>
      <c r="I34" s="16">
        <f t="shared" si="6"/>
        <v>37400</v>
      </c>
    </row>
    <row r="35" spans="2:9" x14ac:dyDescent="0.2">
      <c r="B35" s="13" t="s">
        <v>36</v>
      </c>
      <c r="C35" s="11"/>
      <c r="D35" s="15">
        <v>172600</v>
      </c>
      <c r="E35" s="16">
        <v>-15805.48</v>
      </c>
      <c r="F35" s="15">
        <f t="shared" si="8"/>
        <v>156794.51999999999</v>
      </c>
      <c r="G35" s="16">
        <v>141828.16</v>
      </c>
      <c r="H35" s="16">
        <v>141828.16</v>
      </c>
      <c r="I35" s="16">
        <f t="shared" si="6"/>
        <v>14966.359999999986</v>
      </c>
    </row>
    <row r="36" spans="2:9" x14ac:dyDescent="0.2">
      <c r="B36" s="13" t="s">
        <v>37</v>
      </c>
      <c r="C36" s="11"/>
      <c r="D36" s="15">
        <v>72620</v>
      </c>
      <c r="E36" s="16">
        <v>11017.01</v>
      </c>
      <c r="F36" s="15">
        <f t="shared" si="8"/>
        <v>83637.009999999995</v>
      </c>
      <c r="G36" s="16">
        <v>46217.01</v>
      </c>
      <c r="H36" s="16">
        <v>46217.01</v>
      </c>
      <c r="I36" s="16">
        <f t="shared" si="6"/>
        <v>37419.999999999993</v>
      </c>
    </row>
    <row r="37" spans="2:9" x14ac:dyDescent="0.2">
      <c r="B37" s="13" t="s">
        <v>38</v>
      </c>
      <c r="C37" s="11"/>
      <c r="D37" s="15">
        <v>151600</v>
      </c>
      <c r="E37" s="16">
        <v>-2829</v>
      </c>
      <c r="F37" s="15">
        <f t="shared" si="8"/>
        <v>148771</v>
      </c>
      <c r="G37" s="16">
        <v>8771</v>
      </c>
      <c r="H37" s="16">
        <v>8771</v>
      </c>
      <c r="I37" s="16">
        <f t="shared" si="6"/>
        <v>140000</v>
      </c>
    </row>
    <row r="38" spans="2:9" x14ac:dyDescent="0.2">
      <c r="B38" s="13" t="s">
        <v>39</v>
      </c>
      <c r="C38" s="11"/>
      <c r="D38" s="15">
        <v>599250</v>
      </c>
      <c r="E38" s="16">
        <v>6539</v>
      </c>
      <c r="F38" s="15">
        <f t="shared" si="8"/>
        <v>605789</v>
      </c>
      <c r="G38" s="16">
        <v>200639</v>
      </c>
      <c r="H38" s="16">
        <v>168090</v>
      </c>
      <c r="I38" s="16">
        <f t="shared" si="6"/>
        <v>405150</v>
      </c>
    </row>
    <row r="39" spans="2:9" ht="25.5" customHeight="1" x14ac:dyDescent="0.2">
      <c r="B39" s="37" t="s">
        <v>40</v>
      </c>
      <c r="C39" s="38"/>
      <c r="D39" s="15">
        <f t="shared" ref="D39:I39" si="9">SUM(D40:D48)</f>
        <v>19349044</v>
      </c>
      <c r="E39" s="15">
        <f t="shared" si="9"/>
        <v>3393000.84</v>
      </c>
      <c r="F39" s="15">
        <f>SUM(F40:F48)</f>
        <v>22742044.84</v>
      </c>
      <c r="G39" s="15">
        <f t="shared" si="9"/>
        <v>0</v>
      </c>
      <c r="H39" s="15">
        <f t="shared" si="9"/>
        <v>0</v>
      </c>
      <c r="I39" s="15">
        <f t="shared" si="9"/>
        <v>22742044.84</v>
      </c>
    </row>
    <row r="40" spans="2:9" x14ac:dyDescent="0.2">
      <c r="B40" s="13" t="s">
        <v>41</v>
      </c>
      <c r="C40" s="11"/>
      <c r="D40" s="15">
        <v>19349044</v>
      </c>
      <c r="E40" s="16">
        <v>3393000.84</v>
      </c>
      <c r="F40" s="15">
        <f>D40+E40</f>
        <v>22742044.84</v>
      </c>
      <c r="G40" s="16">
        <v>0</v>
      </c>
      <c r="H40" s="16">
        <v>0</v>
      </c>
      <c r="I40" s="16">
        <f t="shared" si="6"/>
        <v>22742044.84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37" t="s">
        <v>50</v>
      </c>
      <c r="C49" s="38"/>
      <c r="D49" s="15">
        <f t="shared" ref="D49:I49" si="11">SUM(D50:D58)</f>
        <v>1578579</v>
      </c>
      <c r="E49" s="15">
        <f t="shared" si="11"/>
        <v>0</v>
      </c>
      <c r="F49" s="15">
        <f t="shared" si="11"/>
        <v>1578579</v>
      </c>
      <c r="G49" s="15">
        <f t="shared" si="11"/>
        <v>0</v>
      </c>
      <c r="H49" s="15">
        <f t="shared" si="11"/>
        <v>0</v>
      </c>
      <c r="I49" s="15">
        <f t="shared" si="11"/>
        <v>1578579</v>
      </c>
    </row>
    <row r="50" spans="2:9" x14ac:dyDescent="0.2">
      <c r="B50" s="13" t="s">
        <v>51</v>
      </c>
      <c r="C50" s="11"/>
      <c r="D50" s="15"/>
      <c r="E50" s="16"/>
      <c r="F50" s="15">
        <f t="shared" si="10"/>
        <v>0</v>
      </c>
      <c r="G50" s="16"/>
      <c r="H50" s="16"/>
      <c r="I50" s="16">
        <f t="shared" si="6"/>
        <v>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1578579</v>
      </c>
      <c r="E53" s="16">
        <v>0</v>
      </c>
      <c r="F53" s="15">
        <f t="shared" si="10"/>
        <v>1578579</v>
      </c>
      <c r="G53" s="16">
        <v>0</v>
      </c>
      <c r="H53" s="16">
        <v>0</v>
      </c>
      <c r="I53" s="16">
        <f t="shared" si="6"/>
        <v>1578579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37" t="s">
        <v>64</v>
      </c>
      <c r="C63" s="38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41740099</v>
      </c>
      <c r="E160" s="14">
        <f t="shared" si="21"/>
        <v>3393000.84</v>
      </c>
      <c r="F160" s="14">
        <f t="shared" si="21"/>
        <v>45133099.840000004</v>
      </c>
      <c r="G160" s="14">
        <f t="shared" si="21"/>
        <v>9427695.4199999981</v>
      </c>
      <c r="H160" s="14">
        <f t="shared" si="21"/>
        <v>8962882.6799999997</v>
      </c>
      <c r="I160" s="14">
        <f t="shared" si="21"/>
        <v>35705404.420000002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2016-12-20T19:53:14Z</cp:lastPrinted>
  <dcterms:created xsi:type="dcterms:W3CDTF">2016-10-11T20:25:15Z</dcterms:created>
  <dcterms:modified xsi:type="dcterms:W3CDTF">2024-07-08T17:21:43Z</dcterms:modified>
</cp:coreProperties>
</file>